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 кв.14г.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<sst xmlns="http://schemas.openxmlformats.org/spreadsheetml/2006/main" count="275" uniqueCount="268">
  <si>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</si>
  <si>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</si>
  <si>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</si>
  <si>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</si>
  <si>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</si>
  <si>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</si>
  <si>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</si>
  <si>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</si>
  <si>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</si>
  <si>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</si>
  <si>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</si>
  <si>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</si>
  <si>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</si>
  <si>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</si>
  <si>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</si>
  <si>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</si>
  <si>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</si>
  <si>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</si>
  <si>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</si>
  <si>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</si>
  <si>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</si>
  <si>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</si>
  <si>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</si>
  <si>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</si>
  <si>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</si>
  <si>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23</t>
  </si>
  <si>
    <t>24</t>
  </si>
  <si>
    <t>25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</si>
  <si>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</si>
  <si>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</si>
  <si>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</si>
  <si>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</si>
  <si>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</si>
  <si>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</si>
  <si>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</si>
  <si>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</si>
  <si>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</si>
  <si>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</si>
  <si>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</si>
  <si>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</si>
  <si>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</si>
  <si>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</si>
  <si>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</si>
  <si>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</si>
  <si>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</si>
  <si>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</si>
  <si>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</si>
  <si>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</si>
  <si>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</si>
  <si>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</si>
  <si>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</si>
  <si>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Иные межбюджетные трансферты</t>
  </si>
  <si>
    <t>Прочие межбюджетные трансферты, передаваемые бюджетам</t>
  </si>
  <si>
    <t>42</t>
  </si>
  <si>
    <t>43</t>
  </si>
  <si>
    <t>44</t>
  </si>
  <si>
    <t>45</t>
  </si>
  <si>
    <t>13</t>
  </si>
  <si>
    <t>14</t>
  </si>
  <si>
    <t>15</t>
  </si>
  <si>
    <t>30</t>
  </si>
  <si>
    <t>41</t>
  </si>
  <si>
    <t>55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</si>
  <si>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</si>
  <si>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</si>
  <si>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</si>
  <si>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</si>
  <si>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</si>
  <si>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</si>
  <si>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9</t>
  </si>
  <si>
    <t>10</t>
  </si>
  <si>
    <t>11</t>
  </si>
  <si>
    <t>12</t>
  </si>
  <si>
    <t>31</t>
  </si>
  <si>
    <t>32</t>
  </si>
  <si>
    <t>33</t>
  </si>
  <si>
    <t>000 1 01 02040 01 0000 110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</si>
  <si>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</si>
  <si>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</si>
  <si>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</si>
  <si>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</si>
  <si>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</si>
  <si>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20</t>
  </si>
  <si>
    <t>21</t>
  </si>
  <si>
    <t>22</t>
  </si>
  <si>
    <t>49</t>
  </si>
  <si>
    <t>50</t>
  </si>
  <si>
    <t>51</t>
  </si>
  <si>
    <t>52</t>
  </si>
  <si>
    <t>000 1 01 02030 01 0000 110</t>
  </si>
  <si>
    <t>Приложение 1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</si>
  <si>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</si>
  <si>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</si>
  <si>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</si>
  <si>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</si>
  <si>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</si>
  <si>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</si>
  <si>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</si>
  <si>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</si>
  <si>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</si>
  <si>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</si>
  <si>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</si>
  <si>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</si>
  <si>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</si>
  <si>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</si>
  <si>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</si>
  <si>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</si>
  <si>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000 1 11 05013 13 0000 120</t>
  </si>
  <si>
    <t>000 1 11 05075 13 0000 120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</si>
  <si>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</si>
  <si>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</si>
  <si>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</si>
  <si>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</si>
  <si>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</si>
  <si>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27</t>
  </si>
  <si>
    <t>28</t>
  </si>
  <si>
    <t>34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</si>
  <si>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</si>
  <si>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</si>
  <si>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</si>
  <si>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Налогового кодекса Российской Федерации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</si>
  <si>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</si>
  <si>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</si>
  <si>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</si>
  <si>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</si>
  <si>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</si>
  <si>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</si>
  <si>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</si>
  <si>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</si>
  <si>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</si>
  <si>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</si>
  <si>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000 1 06 06030 00 0000 110</t>
  </si>
  <si>
    <t>000 1 06 06040 00 0000 110</t>
  </si>
  <si>
    <t>000 1 06 06043 13 0000 110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</si>
  <si>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</si>
  <si>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</t>
  </si>
  <si>
    <t>ИТОГО ДОХОДОВ</t>
  </si>
  <si>
    <t>Субвенции бюджетам бюджетной системы Российской Федерации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</si>
  <si>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</si>
  <si>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 городских поселений</t>
  </si>
  <si>
    <t>56</t>
  </si>
  <si>
    <t>57</t>
  </si>
  <si>
    <t>58</t>
  </si>
  <si>
    <t>59</t>
  </si>
  <si>
    <t>60</t>
  </si>
  <si>
    <t>61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</si>
  <si>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</si>
  <si>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62</t>
  </si>
  <si>
    <t>63</t>
  </si>
  <si>
    <t>64</t>
  </si>
  <si>
    <t>000 1 16 00000 00 0000 000</t>
  </si>
  <si>
    <t>ШТРАФЫ, САНКЦИИ, ВОЗМЕЩЕНИЕ УЩЕРБА</t>
  </si>
  <si>
    <t>65</t>
  </si>
  <si>
    <t>66</t>
  </si>
  <si>
    <t>67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</si>
  <si>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</si>
  <si>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</si>
  <si>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</si>
  <si>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</si>
  <si>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</si>
  <si>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</si>
  <si>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</si>
  <si>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</si>
  <si>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</si>
  <si>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</si>
  <si>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000 2 02 30000 00 0000 150</t>
  </si>
  <si>
    <t>000 2 02 30024 00 0000 150</t>
  </si>
  <si>
    <t>000 2 02 30024 13 0000 150</t>
  </si>
  <si>
    <t xml:space="preserve">000 2 02 35118 00 0000 150
</t>
  </si>
  <si>
    <t>000 2 02 35118 13 0000 150</t>
  </si>
  <si>
    <t>000 2 02 40000 00 0000 150</t>
  </si>
  <si>
    <t>000 2 02 49999 00 0000 150</t>
  </si>
  <si>
    <t>000 2 02 49999 13 0000 150</t>
  </si>
  <si>
    <t>53</t>
  </si>
  <si>
    <t>54</t>
  </si>
  <si>
    <t>68</t>
  </si>
  <si>
    <t>69</t>
  </si>
  <si>
    <t>70</t>
  </si>
  <si>
    <t>71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</si>
  <si>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</si>
  <si>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</si>
  <si>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</si>
  <si>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</si>
  <si>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</si>
  <si>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</si>
  <si>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</si>
  <si>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</si>
  <si>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</si>
  <si>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</si>
  <si>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</si>
  <si>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</si>
  <si>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72</t>
  </si>
  <si>
    <t>73</t>
  </si>
  <si>
    <t>74</t>
  </si>
  <si>
    <t>76</t>
  </si>
  <si>
    <t>77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</si>
  <si>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</si>
  <si>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</si>
  <si>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</si>
  <si>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</si>
  <si>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</si>
  <si>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</si>
  <si>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</si>
  <si>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</si>
  <si>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</si>
  <si>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</si>
  <si>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</si>
  <si>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</si>
  <si>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000 2 02 25519 00 0000 150</t>
  </si>
  <si>
    <t xml:space="preserve">Субсидии бюджетам на поддержку отрасли культуры
</t>
  </si>
  <si>
    <t>000 2 02 25519 13 0000 150</t>
  </si>
  <si>
    <t>Субсидии бюджетам городских поселений на поддержку отрасли культуры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</si>
  <si>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</si>
  <si>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</si>
  <si>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</si>
  <si>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</si>
  <si>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000 2 02 25576 00 0000 150</t>
  </si>
  <si>
    <t xml:space="preserve">Субсидии бюджетам на обеспечение комплексного развития сельских территорий
</t>
  </si>
  <si>
    <t>000 2 02 25576 13 0000 150</t>
  </si>
  <si>
    <t>Субсидии бюджетам городских поселений на обеспечение комплексного развития сельских территорий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</si>
  <si>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</si>
  <si>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</si>
  <si>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</si>
  <si>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</si>
  <si>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</si>
  <si>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</si>
  <si>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</si>
  <si>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</si>
  <si>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000 1 14 06313 13 0000 430</t>
  </si>
  <si>
    <t>000 1 14 06300 00 0000 430</t>
  </si>
  <si>
    <t>75</t>
  </si>
  <si>
    <t>Сумма средств,предусмотренная на 2020 год в Решении о бюджете (тыс.рублей)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</si>
  <si>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</si>
  <si>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</si>
  <si>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</si>
  <si>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</si>
  <si>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</si>
  <si>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</si>
  <si>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</si>
  <si>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</si>
  <si>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</si>
  <si>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</si>
  <si>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</si>
  <si>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</si>
  <si>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</si>
  <si>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</si>
  <si>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78</t>
  </si>
  <si>
    <t>79</t>
  </si>
  <si>
    <t>80</t>
  </si>
  <si>
    <t>81</t>
  </si>
  <si>
    <t>82</t>
  </si>
  <si>
    <t>83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</si>
  <si>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</si>
  <si>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</si>
  <si>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</si>
  <si>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</si>
  <si>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84</t>
  </si>
  <si>
    <t>85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</si>
  <si>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</si>
  <si>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</si>
  <si>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</si>
  <si>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</si>
  <si>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86</t>
  </si>
  <si>
    <t>87</t>
  </si>
  <si>
    <t>свыше 100%</t>
  </si>
  <si>
    <t>к постановлению главы Михайловского муниципального образования</t>
  </si>
  <si>
    <t>Исполнение доходов бюджета  Михайловского муниципального образования по доходам бюджета  за  девять  месяцев 2020 года</t>
  </si>
  <si>
    <t>от 14.10.2020 № 291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</si>
</sst>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2" fontId="6" fillId="0" borderId="11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172" fontId="6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right"/>
    </xf>
    <xf numFmtId="172" fontId="6" fillId="0" borderId="11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6.625" style="0" customWidth="1"/>
    <col min="2" max="2" width="25.875" style="5" customWidth="1"/>
    <col min="3" max="3" width="37.875" style="0" customWidth="1"/>
    <col min="4" max="4" width="11.625" style="9" customWidth="1"/>
    <col min="5" max="5" width="10.125" style="11" customWidth="1"/>
    <col min="6" max="6" width="10.875" style="11" customWidth="1"/>
  </cols>
  <sheetData>
    <row r="1" spans="3:6" ht="12.75">
      <c r="C1" s="4"/>
      <c r="D1" s="48" t="s">
        <v>90</v>
      </c>
      <c r="E1" s="49"/>
      <c r="F1" s="49"/>
    </row>
    <row r="2" spans="1:6" ht="12.75">
      <c r="A2" s="1"/>
      <c r="B2" s="6"/>
      <c r="C2" s="43" t="s">
        <v>265</v>
      </c>
      <c r="D2" s="43"/>
      <c r="E2" s="44"/>
      <c r="F2" s="43"/>
    </row>
    <row r="3" spans="1:6" ht="12" customHeight="1">
      <c r="A3" s="1"/>
      <c r="B3" s="6"/>
      <c r="C3" s="45" t="s">
        <v>267</v>
      </c>
      <c r="D3" s="45"/>
      <c r="E3" s="46"/>
      <c r="F3" s="45"/>
    </row>
    <row r="4" spans="1:6" ht="12.75" hidden="1">
      <c r="A4" s="1"/>
      <c r="B4" s="6"/>
      <c r="C4" s="2"/>
      <c r="D4" s="8"/>
      <c r="E4" s="10"/>
      <c r="F4" s="10"/>
    </row>
    <row r="5" spans="1:6" ht="46.5" customHeight="1">
      <c r="A5" s="47" t="s">
        <v>266</v>
      </c>
      <c r="B5" s="47"/>
      <c r="C5" s="47"/>
      <c r="D5" s="47"/>
      <c r="E5" s="47"/>
      <c r="F5" s="47"/>
    </row>
    <row r="6" spans="1:6" ht="12.75">
      <c r="A6" s="1"/>
      <c r="B6" s="6"/>
      <c r="C6" s="2"/>
      <c r="D6" s="8"/>
      <c r="E6" s="10"/>
      <c r="F6" s="10"/>
    </row>
    <row r="7" spans="1:6" ht="54.75" customHeight="1">
      <c r="A7" s="51" t="s">
        <v>179</v>
      </c>
      <c r="B7" s="52" t="s">
        <v>180</v>
      </c>
      <c r="C7" s="53" t="s">
        <v>181</v>
      </c>
      <c r="D7" s="50" t="s">
        <v>231</v>
      </c>
      <c r="E7" s="50" t="s">
        <v>182</v>
      </c>
      <c r="F7" s="50"/>
    </row>
    <row r="8" spans="1:6" ht="39.75" customHeight="1">
      <c r="A8" s="51"/>
      <c r="B8" s="52"/>
      <c r="C8" s="53"/>
      <c r="D8" s="50"/>
      <c r="E8" s="7" t="s">
        <v>183</v>
      </c>
      <c r="F8" s="7" t="s">
        <v>184</v>
      </c>
    </row>
    <row r="9" spans="1:6" ht="25.5">
      <c r="A9" s="3" t="s">
        <v>0</v>
      </c>
      <c r="B9" s="18" t="s">
        <v>1</v>
      </c>
      <c r="C9" s="19" t="s">
        <v>2</v>
      </c>
      <c r="D9" s="16">
        <f>D10+D16+D26+D35+D43+D55+D61+D52</f>
        <v>63742.5</v>
      </c>
      <c r="E9" s="16">
        <f>E10+E16+E26+E35+E43+E55+E61+E52</f>
        <v>38129.3</v>
      </c>
      <c r="F9" s="12">
        <f>E9/D9*100</f>
        <v>59.81770404361298</v>
      </c>
    </row>
    <row r="10" spans="1:6" ht="12.75">
      <c r="A10" s="3" t="s">
        <v>3</v>
      </c>
      <c r="B10" s="18" t="s">
        <v>4</v>
      </c>
      <c r="C10" s="19" t="s">
        <v>5</v>
      </c>
      <c r="D10" s="16">
        <f>D11</f>
        <v>18309.6</v>
      </c>
      <c r="E10" s="16">
        <f>E11</f>
        <v>12167</v>
      </c>
      <c r="F10" s="12">
        <f aca="true" t="shared" si="0" ref="F10:F73">E10/D10*100</f>
        <v>66.451479005549</v>
      </c>
    </row>
    <row r="11" spans="1:6" ht="12.75">
      <c r="A11" s="3" t="s">
        <v>6</v>
      </c>
      <c r="B11" s="20" t="s">
        <v>7</v>
      </c>
      <c r="C11" s="21" t="s">
        <v>8</v>
      </c>
      <c r="D11" s="16">
        <f>D12+D13+D14+D15</f>
        <v>18309.6</v>
      </c>
      <c r="E11" s="16">
        <f>E12+E13+E14+E15</f>
        <v>12167</v>
      </c>
      <c r="F11" s="12">
        <f t="shared" si="0"/>
        <v>66.451479005549</v>
      </c>
    </row>
    <row r="12" spans="1:6" ht="103.5">
      <c r="A12" s="3" t="s">
        <v>9</v>
      </c>
      <c r="B12" s="20" t="s">
        <v>10</v>
      </c>
      <c r="C12" s="22" t="s">
        <v>118</v>
      </c>
      <c r="D12" s="17">
        <v>18158.1</v>
      </c>
      <c r="E12" s="17">
        <v>12072.5</v>
      </c>
      <c r="F12" s="12">
        <f t="shared" si="0"/>
        <v>66.48548030906318</v>
      </c>
    </row>
    <row r="13" spans="1:6" ht="140.25">
      <c r="A13" s="3" t="s">
        <v>11</v>
      </c>
      <c r="B13" s="20" t="s">
        <v>13</v>
      </c>
      <c r="C13" s="22" t="s">
        <v>65</v>
      </c>
      <c r="D13" s="17">
        <v>91.5</v>
      </c>
      <c r="E13" s="17">
        <v>0.4</v>
      </c>
      <c r="F13" s="12">
        <f t="shared" si="0"/>
        <v>0.4371584699453552</v>
      </c>
    </row>
    <row r="14" spans="1:6" ht="63.75">
      <c r="A14" s="3" t="s">
        <v>12</v>
      </c>
      <c r="B14" s="20" t="s">
        <v>89</v>
      </c>
      <c r="C14" s="22" t="s">
        <v>119</v>
      </c>
      <c r="D14" s="17">
        <v>54.9</v>
      </c>
      <c r="E14" s="17">
        <v>90.7</v>
      </c>
      <c r="F14" s="42" t="s">
        <v>264</v>
      </c>
    </row>
    <row r="15" spans="1:6" ht="116.25">
      <c r="A15" s="3" t="s">
        <v>14</v>
      </c>
      <c r="B15" s="20" t="s">
        <v>76</v>
      </c>
      <c r="C15" s="22" t="s">
        <v>120</v>
      </c>
      <c r="D15" s="17">
        <v>5.1</v>
      </c>
      <c r="E15" s="17">
        <v>3.4</v>
      </c>
      <c r="F15" s="12">
        <f t="shared" si="0"/>
        <v>66.66666666666667</v>
      </c>
    </row>
    <row r="16" spans="1:6" ht="51">
      <c r="A16" s="3" t="s">
        <v>69</v>
      </c>
      <c r="B16" s="18" t="s">
        <v>91</v>
      </c>
      <c r="C16" s="23" t="s">
        <v>92</v>
      </c>
      <c r="D16" s="16">
        <f>D17</f>
        <v>21272.699999999997</v>
      </c>
      <c r="E16" s="16">
        <f>E17</f>
        <v>14244</v>
      </c>
      <c r="F16" s="12">
        <f t="shared" si="0"/>
        <v>66.95906020392334</v>
      </c>
    </row>
    <row r="17" spans="1:6" ht="38.25">
      <c r="A17" s="3" t="s">
        <v>70</v>
      </c>
      <c r="B17" s="20" t="s">
        <v>93</v>
      </c>
      <c r="C17" s="24" t="s">
        <v>94</v>
      </c>
      <c r="D17" s="17">
        <f>D18+D20+D22+D24</f>
        <v>21272.699999999997</v>
      </c>
      <c r="E17" s="17">
        <f>E18+E20+E22+E24</f>
        <v>14244</v>
      </c>
      <c r="F17" s="12">
        <f t="shared" si="0"/>
        <v>66.95906020392334</v>
      </c>
    </row>
    <row r="18" spans="1:6" ht="89.25">
      <c r="A18" s="3" t="s">
        <v>71</v>
      </c>
      <c r="B18" s="20" t="s">
        <v>95</v>
      </c>
      <c r="C18" s="24" t="s">
        <v>121</v>
      </c>
      <c r="D18" s="17">
        <f>D19</f>
        <v>9623.5</v>
      </c>
      <c r="E18" s="17">
        <f>E19</f>
        <v>6640.7</v>
      </c>
      <c r="F18" s="12">
        <f t="shared" si="0"/>
        <v>69.00503974645399</v>
      </c>
    </row>
    <row r="19" spans="1:6" ht="153">
      <c r="A19" s="3" t="s">
        <v>72</v>
      </c>
      <c r="B19" s="20" t="s">
        <v>155</v>
      </c>
      <c r="C19" s="25" t="s">
        <v>156</v>
      </c>
      <c r="D19" s="17">
        <v>9623.5</v>
      </c>
      <c r="E19" s="17">
        <v>6640.7</v>
      </c>
      <c r="F19" s="12">
        <f t="shared" si="0"/>
        <v>69.00503974645399</v>
      </c>
    </row>
    <row r="20" spans="1:6" ht="114.75">
      <c r="A20" s="3" t="s">
        <v>57</v>
      </c>
      <c r="B20" s="20" t="s">
        <v>96</v>
      </c>
      <c r="C20" s="25" t="s">
        <v>122</v>
      </c>
      <c r="D20" s="17">
        <f>D21</f>
        <v>72.9</v>
      </c>
      <c r="E20" s="17">
        <f>E21</f>
        <v>45.8</v>
      </c>
      <c r="F20" s="12">
        <f t="shared" si="0"/>
        <v>62.825788751714676</v>
      </c>
    </row>
    <row r="21" spans="1:6" ht="178.5">
      <c r="A21" s="3" t="s">
        <v>58</v>
      </c>
      <c r="B21" s="20" t="s">
        <v>157</v>
      </c>
      <c r="C21" s="25" t="s">
        <v>158</v>
      </c>
      <c r="D21" s="17">
        <v>72.9</v>
      </c>
      <c r="E21" s="17">
        <v>45.8</v>
      </c>
      <c r="F21" s="12">
        <f t="shared" si="0"/>
        <v>62.825788751714676</v>
      </c>
    </row>
    <row r="22" spans="1:6" ht="102">
      <c r="A22" s="3" t="s">
        <v>59</v>
      </c>
      <c r="B22" s="20" t="s">
        <v>97</v>
      </c>
      <c r="C22" s="25" t="s">
        <v>159</v>
      </c>
      <c r="D22" s="17">
        <f>D23</f>
        <v>13189.7</v>
      </c>
      <c r="E22" s="17">
        <f>E23</f>
        <v>8854.6</v>
      </c>
      <c r="F22" s="12">
        <f t="shared" si="0"/>
        <v>67.13268686929953</v>
      </c>
    </row>
    <row r="23" spans="1:6" ht="153" customHeight="1">
      <c r="A23" s="3" t="s">
        <v>19</v>
      </c>
      <c r="B23" s="20" t="s">
        <v>160</v>
      </c>
      <c r="C23" s="25" t="s">
        <v>161</v>
      </c>
      <c r="D23" s="17">
        <v>13189.7</v>
      </c>
      <c r="E23" s="17">
        <v>8854.6</v>
      </c>
      <c r="F23" s="12">
        <f t="shared" si="0"/>
        <v>67.13268686929953</v>
      </c>
    </row>
    <row r="24" spans="1:6" ht="104.25" customHeight="1">
      <c r="A24" s="3" t="s">
        <v>20</v>
      </c>
      <c r="B24" s="20" t="s">
        <v>98</v>
      </c>
      <c r="C24" s="25" t="s">
        <v>162</v>
      </c>
      <c r="D24" s="17">
        <f>D25</f>
        <v>-1613.4</v>
      </c>
      <c r="E24" s="17">
        <f>E25</f>
        <v>-1297.1</v>
      </c>
      <c r="F24" s="12">
        <f t="shared" si="0"/>
        <v>80.39543820503285</v>
      </c>
    </row>
    <row r="25" spans="1:6" ht="153.75" customHeight="1">
      <c r="A25" s="3" t="s">
        <v>21</v>
      </c>
      <c r="B25" s="20" t="s">
        <v>163</v>
      </c>
      <c r="C25" s="25" t="s">
        <v>164</v>
      </c>
      <c r="D25" s="17">
        <v>-1613.4</v>
      </c>
      <c r="E25" s="17">
        <v>-1297.1</v>
      </c>
      <c r="F25" s="12">
        <f t="shared" si="0"/>
        <v>80.39543820503285</v>
      </c>
    </row>
    <row r="26" spans="1:6" ht="14.25" customHeight="1">
      <c r="A26" s="3" t="s">
        <v>24</v>
      </c>
      <c r="B26" s="18" t="s">
        <v>77</v>
      </c>
      <c r="C26" s="26" t="s">
        <v>78</v>
      </c>
      <c r="D26" s="16">
        <f>D27+D33</f>
        <v>9173.2</v>
      </c>
      <c r="E26" s="16">
        <f>E27+E33</f>
        <v>5487.099999999999</v>
      </c>
      <c r="F26" s="12">
        <f t="shared" si="0"/>
        <v>59.816639776740935</v>
      </c>
    </row>
    <row r="27" spans="1:6" ht="26.25" customHeight="1">
      <c r="A27" s="3" t="s">
        <v>82</v>
      </c>
      <c r="B27" s="20" t="s">
        <v>123</v>
      </c>
      <c r="C27" s="27" t="s">
        <v>124</v>
      </c>
      <c r="D27" s="17">
        <f>D29+D32+D30</f>
        <v>8923.5</v>
      </c>
      <c r="E27" s="17">
        <f>E29+E32+E30</f>
        <v>5239.7</v>
      </c>
      <c r="F27" s="12">
        <f t="shared" si="0"/>
        <v>58.71799181935339</v>
      </c>
    </row>
    <row r="28" spans="1:6" ht="40.5" customHeight="1">
      <c r="A28" s="3" t="s">
        <v>83</v>
      </c>
      <c r="B28" s="20" t="s">
        <v>125</v>
      </c>
      <c r="C28" s="27" t="s">
        <v>126</v>
      </c>
      <c r="D28" s="17">
        <f>D29</f>
        <v>6219.5</v>
      </c>
      <c r="E28" s="17">
        <f>E29</f>
        <v>3854.1</v>
      </c>
      <c r="F28" s="12">
        <f t="shared" si="0"/>
        <v>61.96800385883109</v>
      </c>
    </row>
    <row r="29" spans="1:6" ht="39.75" customHeight="1">
      <c r="A29" s="3" t="s">
        <v>84</v>
      </c>
      <c r="B29" s="20" t="s">
        <v>127</v>
      </c>
      <c r="C29" s="27" t="s">
        <v>126</v>
      </c>
      <c r="D29" s="17">
        <v>6219.5</v>
      </c>
      <c r="E29" s="17">
        <v>3854.1</v>
      </c>
      <c r="F29" s="12">
        <f t="shared" si="0"/>
        <v>61.96800385883109</v>
      </c>
    </row>
    <row r="30" spans="1:6" ht="52.5" customHeight="1">
      <c r="A30" s="3" t="s">
        <v>25</v>
      </c>
      <c r="B30" s="20" t="s">
        <v>232</v>
      </c>
      <c r="C30" s="27" t="s">
        <v>233</v>
      </c>
      <c r="D30" s="17">
        <v>2.7</v>
      </c>
      <c r="E30" s="17">
        <v>2.7</v>
      </c>
      <c r="F30" s="12">
        <f t="shared" si="0"/>
        <v>100</v>
      </c>
    </row>
    <row r="31" spans="1:6" ht="53.25" customHeight="1">
      <c r="A31" s="3" t="s">
        <v>26</v>
      </c>
      <c r="B31" s="20" t="s">
        <v>128</v>
      </c>
      <c r="C31" s="27" t="s">
        <v>129</v>
      </c>
      <c r="D31" s="17">
        <f>D32</f>
        <v>2701.3</v>
      </c>
      <c r="E31" s="17">
        <f>E32</f>
        <v>1382.9</v>
      </c>
      <c r="F31" s="12">
        <f t="shared" si="0"/>
        <v>51.19386961833191</v>
      </c>
    </row>
    <row r="32" spans="1:6" ht="66" customHeight="1">
      <c r="A32" s="3" t="s">
        <v>27</v>
      </c>
      <c r="B32" s="20" t="s">
        <v>130</v>
      </c>
      <c r="C32" s="27" t="s">
        <v>146</v>
      </c>
      <c r="D32" s="17">
        <v>2701.3</v>
      </c>
      <c r="E32" s="17">
        <v>1382.9</v>
      </c>
      <c r="F32" s="12">
        <f t="shared" si="0"/>
        <v>51.19386961833191</v>
      </c>
    </row>
    <row r="33" spans="1:6" ht="15.75" customHeight="1">
      <c r="A33" s="3" t="s">
        <v>64</v>
      </c>
      <c r="B33" s="20" t="s">
        <v>79</v>
      </c>
      <c r="C33" s="21" t="s">
        <v>80</v>
      </c>
      <c r="D33" s="17">
        <f>D34</f>
        <v>249.7</v>
      </c>
      <c r="E33" s="17">
        <f>E34</f>
        <v>247.4</v>
      </c>
      <c r="F33" s="12">
        <f t="shared" si="0"/>
        <v>99.07889467360835</v>
      </c>
    </row>
    <row r="34" spans="1:6" ht="17.25" customHeight="1">
      <c r="A34" s="3" t="s">
        <v>114</v>
      </c>
      <c r="B34" s="20" t="s">
        <v>81</v>
      </c>
      <c r="C34" s="21" t="s">
        <v>80</v>
      </c>
      <c r="D34" s="17">
        <v>249.7</v>
      </c>
      <c r="E34" s="17">
        <v>247.4</v>
      </c>
      <c r="F34" s="12">
        <f t="shared" si="0"/>
        <v>99.07889467360835</v>
      </c>
    </row>
    <row r="35" spans="1:6" ht="15" customHeight="1">
      <c r="A35" s="3" t="s">
        <v>115</v>
      </c>
      <c r="B35" s="18" t="s">
        <v>15</v>
      </c>
      <c r="C35" s="19" t="s">
        <v>16</v>
      </c>
      <c r="D35" s="16">
        <f>D36+D38</f>
        <v>12595.6</v>
      </c>
      <c r="E35" s="16">
        <f>E36+E38</f>
        <v>3636.3999999999996</v>
      </c>
      <c r="F35" s="12">
        <f t="shared" si="0"/>
        <v>28.870399187017686</v>
      </c>
    </row>
    <row r="36" spans="1:6" ht="14.25" customHeight="1">
      <c r="A36" s="3" t="s">
        <v>28</v>
      </c>
      <c r="B36" s="20" t="s">
        <v>17</v>
      </c>
      <c r="C36" s="21" t="s">
        <v>18</v>
      </c>
      <c r="D36" s="17">
        <f>D37</f>
        <v>7570.6</v>
      </c>
      <c r="E36" s="17">
        <f>E37</f>
        <v>1267.2</v>
      </c>
      <c r="F36" s="12">
        <f t="shared" si="0"/>
        <v>16.738435526906716</v>
      </c>
    </row>
    <row r="37" spans="1:6" ht="65.25" customHeight="1">
      <c r="A37" s="3" t="s">
        <v>60</v>
      </c>
      <c r="B37" s="20" t="s">
        <v>106</v>
      </c>
      <c r="C37" s="21" t="s">
        <v>105</v>
      </c>
      <c r="D37" s="17">
        <v>7570.6</v>
      </c>
      <c r="E37" s="17">
        <v>1267.2</v>
      </c>
      <c r="F37" s="12">
        <f t="shared" si="0"/>
        <v>16.738435526906716</v>
      </c>
    </row>
    <row r="38" spans="1:6" ht="15" customHeight="1">
      <c r="A38" s="3" t="s">
        <v>73</v>
      </c>
      <c r="B38" s="20" t="s">
        <v>22</v>
      </c>
      <c r="C38" s="21" t="s">
        <v>23</v>
      </c>
      <c r="D38" s="17">
        <f>D39+D42</f>
        <v>5025</v>
      </c>
      <c r="E38" s="17">
        <f>E39+E42</f>
        <v>2369.2</v>
      </c>
      <c r="F38" s="12">
        <f t="shared" si="0"/>
        <v>47.14825870646766</v>
      </c>
    </row>
    <row r="39" spans="1:6" ht="13.5" customHeight="1">
      <c r="A39" s="3" t="s">
        <v>74</v>
      </c>
      <c r="B39" s="20" t="s">
        <v>131</v>
      </c>
      <c r="C39" s="21" t="s">
        <v>100</v>
      </c>
      <c r="D39" s="17">
        <f>D40</f>
        <v>2351.9</v>
      </c>
      <c r="E39" s="17">
        <f>E40</f>
        <v>2100.5</v>
      </c>
      <c r="F39" s="12">
        <f t="shared" si="0"/>
        <v>89.31077001573196</v>
      </c>
    </row>
    <row r="40" spans="1:6" ht="51">
      <c r="A40" s="3" t="s">
        <v>75</v>
      </c>
      <c r="B40" s="20" t="s">
        <v>101</v>
      </c>
      <c r="C40" s="21" t="s">
        <v>102</v>
      </c>
      <c r="D40" s="17">
        <v>2351.9</v>
      </c>
      <c r="E40" s="17">
        <v>2100.5</v>
      </c>
      <c r="F40" s="12">
        <f t="shared" si="0"/>
        <v>89.31077001573196</v>
      </c>
    </row>
    <row r="41" spans="1:6" ht="12.75">
      <c r="A41" s="3" t="s">
        <v>116</v>
      </c>
      <c r="B41" s="20" t="s">
        <v>132</v>
      </c>
      <c r="C41" s="21" t="s">
        <v>103</v>
      </c>
      <c r="D41" s="17">
        <f>D42</f>
        <v>2673.1</v>
      </c>
      <c r="E41" s="17">
        <f>E42</f>
        <v>268.7</v>
      </c>
      <c r="F41" s="12">
        <f t="shared" si="0"/>
        <v>10.05199955108301</v>
      </c>
    </row>
    <row r="42" spans="1:6" ht="51">
      <c r="A42" s="3" t="s">
        <v>33</v>
      </c>
      <c r="B42" s="20" t="s">
        <v>133</v>
      </c>
      <c r="C42" s="21" t="s">
        <v>104</v>
      </c>
      <c r="D42" s="17">
        <v>2673.1</v>
      </c>
      <c r="E42" s="17">
        <v>268.7</v>
      </c>
      <c r="F42" s="12">
        <f t="shared" si="0"/>
        <v>10.05199955108301</v>
      </c>
    </row>
    <row r="43" spans="1:6" ht="51">
      <c r="A43" s="3" t="s">
        <v>34</v>
      </c>
      <c r="B43" s="18" t="s">
        <v>29</v>
      </c>
      <c r="C43" s="19" t="s">
        <v>30</v>
      </c>
      <c r="D43" s="16">
        <f>D46+D48+D51</f>
        <v>2100</v>
      </c>
      <c r="E43" s="16">
        <f>E46+E48+E51</f>
        <v>2316</v>
      </c>
      <c r="F43" s="12">
        <f t="shared" si="0"/>
        <v>110.28571428571428</v>
      </c>
    </row>
    <row r="44" spans="1:6" ht="114.75">
      <c r="A44" s="3" t="s">
        <v>35</v>
      </c>
      <c r="B44" s="20" t="s">
        <v>31</v>
      </c>
      <c r="C44" s="21" t="s">
        <v>63</v>
      </c>
      <c r="D44" s="17">
        <f>D45</f>
        <v>1250</v>
      </c>
      <c r="E44" s="17">
        <f>E45</f>
        <v>1607.2</v>
      </c>
      <c r="F44" s="42" t="s">
        <v>264</v>
      </c>
    </row>
    <row r="45" spans="1:6" ht="90.75" customHeight="1">
      <c r="A45" s="3" t="s">
        <v>36</v>
      </c>
      <c r="B45" s="20" t="s">
        <v>32</v>
      </c>
      <c r="C45" s="21" t="s">
        <v>66</v>
      </c>
      <c r="D45" s="17">
        <f>D46</f>
        <v>1250</v>
      </c>
      <c r="E45" s="17">
        <f>E46</f>
        <v>1607.2</v>
      </c>
      <c r="F45" s="42" t="s">
        <v>264</v>
      </c>
    </row>
    <row r="46" spans="1:6" ht="102">
      <c r="A46" s="3" t="s">
        <v>37</v>
      </c>
      <c r="B46" s="20" t="s">
        <v>107</v>
      </c>
      <c r="C46" s="21" t="s">
        <v>117</v>
      </c>
      <c r="D46" s="17">
        <v>1250</v>
      </c>
      <c r="E46" s="17">
        <v>1607.2</v>
      </c>
      <c r="F46" s="42" t="s">
        <v>264</v>
      </c>
    </row>
    <row r="47" spans="1:6" ht="51">
      <c r="A47" s="3" t="s">
        <v>40</v>
      </c>
      <c r="B47" s="20" t="s">
        <v>99</v>
      </c>
      <c r="C47" s="21" t="s">
        <v>109</v>
      </c>
      <c r="D47" s="17">
        <f>D48</f>
        <v>150</v>
      </c>
      <c r="E47" s="17">
        <f>E48</f>
        <v>85</v>
      </c>
      <c r="F47" s="12">
        <f t="shared" si="0"/>
        <v>56.666666666666664</v>
      </c>
    </row>
    <row r="48" spans="1:6" ht="51">
      <c r="A48" s="3" t="s">
        <v>61</v>
      </c>
      <c r="B48" s="20" t="s">
        <v>108</v>
      </c>
      <c r="C48" s="21" t="s">
        <v>110</v>
      </c>
      <c r="D48" s="17">
        <v>150</v>
      </c>
      <c r="E48" s="17">
        <v>85</v>
      </c>
      <c r="F48" s="12">
        <f t="shared" si="0"/>
        <v>56.666666666666664</v>
      </c>
    </row>
    <row r="49" spans="1:6" ht="114.75">
      <c r="A49" s="3" t="s">
        <v>53</v>
      </c>
      <c r="B49" s="20" t="s">
        <v>185</v>
      </c>
      <c r="C49" s="21" t="s">
        <v>186</v>
      </c>
      <c r="D49" s="17">
        <f>D51</f>
        <v>700</v>
      </c>
      <c r="E49" s="17">
        <f>E51</f>
        <v>623.8</v>
      </c>
      <c r="F49" s="12">
        <f t="shared" si="0"/>
        <v>89.11428571428571</v>
      </c>
    </row>
    <row r="50" spans="1:6" ht="114.75">
      <c r="A50" s="3" t="s">
        <v>54</v>
      </c>
      <c r="B50" s="20" t="s">
        <v>187</v>
      </c>
      <c r="C50" s="21" t="s">
        <v>188</v>
      </c>
      <c r="D50" s="17">
        <f>D51</f>
        <v>700</v>
      </c>
      <c r="E50" s="17">
        <f>E51</f>
        <v>623.8</v>
      </c>
      <c r="F50" s="12">
        <f t="shared" si="0"/>
        <v>89.11428571428571</v>
      </c>
    </row>
    <row r="51" spans="1:6" ht="102">
      <c r="A51" s="3" t="s">
        <v>55</v>
      </c>
      <c r="B51" s="20" t="s">
        <v>189</v>
      </c>
      <c r="C51" s="21" t="s">
        <v>190</v>
      </c>
      <c r="D51" s="17">
        <v>700</v>
      </c>
      <c r="E51" s="17">
        <v>623.8</v>
      </c>
      <c r="F51" s="12">
        <f t="shared" si="0"/>
        <v>89.11428571428571</v>
      </c>
    </row>
    <row r="52" spans="1:6" ht="39.75" customHeight="1">
      <c r="A52" s="3" t="s">
        <v>56</v>
      </c>
      <c r="B52" s="18" t="s">
        <v>234</v>
      </c>
      <c r="C52" s="19" t="s">
        <v>235</v>
      </c>
      <c r="D52" s="16">
        <f>D54</f>
        <v>0.4</v>
      </c>
      <c r="E52" s="16">
        <f>E54</f>
        <v>0.3</v>
      </c>
      <c r="F52" s="12">
        <f t="shared" si="0"/>
        <v>74.99999999999999</v>
      </c>
    </row>
    <row r="53" spans="1:6" ht="28.5" customHeight="1">
      <c r="A53" s="3" t="s">
        <v>48</v>
      </c>
      <c r="B53" s="20" t="s">
        <v>236</v>
      </c>
      <c r="C53" s="21" t="s">
        <v>237</v>
      </c>
      <c r="D53" s="17">
        <f>D54</f>
        <v>0.4</v>
      </c>
      <c r="E53" s="17">
        <f>E54</f>
        <v>0.3</v>
      </c>
      <c r="F53" s="12">
        <f t="shared" si="0"/>
        <v>74.99999999999999</v>
      </c>
    </row>
    <row r="54" spans="1:6" ht="25.5">
      <c r="A54" s="3" t="s">
        <v>49</v>
      </c>
      <c r="B54" s="20" t="s">
        <v>238</v>
      </c>
      <c r="C54" s="21" t="s">
        <v>239</v>
      </c>
      <c r="D54" s="17">
        <v>0.4</v>
      </c>
      <c r="E54" s="17">
        <v>0.3</v>
      </c>
      <c r="F54" s="12">
        <f t="shared" si="0"/>
        <v>74.99999999999999</v>
      </c>
    </row>
    <row r="55" spans="1:6" ht="39" customHeight="1">
      <c r="A55" s="3" t="s">
        <v>50</v>
      </c>
      <c r="B55" s="18" t="s">
        <v>38</v>
      </c>
      <c r="C55" s="19" t="s">
        <v>39</v>
      </c>
      <c r="D55" s="16">
        <f>D56</f>
        <v>241.6</v>
      </c>
      <c r="E55" s="16">
        <f>E56</f>
        <v>229.1</v>
      </c>
      <c r="F55" s="12">
        <f t="shared" si="0"/>
        <v>94.82615894039735</v>
      </c>
    </row>
    <row r="56" spans="1:6" ht="41.25" customHeight="1">
      <c r="A56" s="3" t="s">
        <v>85</v>
      </c>
      <c r="B56" s="20" t="s">
        <v>41</v>
      </c>
      <c r="C56" s="21" t="s">
        <v>134</v>
      </c>
      <c r="D56" s="17">
        <f>D58+D60</f>
        <v>241.6</v>
      </c>
      <c r="E56" s="17">
        <f>E58+E60</f>
        <v>229.1</v>
      </c>
      <c r="F56" s="12">
        <f t="shared" si="0"/>
        <v>94.82615894039735</v>
      </c>
    </row>
    <row r="57" spans="1:6" ht="38.25">
      <c r="A57" s="3" t="s">
        <v>86</v>
      </c>
      <c r="B57" s="20" t="s">
        <v>42</v>
      </c>
      <c r="C57" s="21" t="s">
        <v>43</v>
      </c>
      <c r="D57" s="17">
        <f>D58</f>
        <v>225</v>
      </c>
      <c r="E57" s="17">
        <f>E58</f>
        <v>195.7</v>
      </c>
      <c r="F57" s="12">
        <f t="shared" si="0"/>
        <v>86.97777777777777</v>
      </c>
    </row>
    <row r="58" spans="1:6" ht="65.25" customHeight="1">
      <c r="A58" s="3" t="s">
        <v>87</v>
      </c>
      <c r="B58" s="20" t="s">
        <v>111</v>
      </c>
      <c r="C58" s="21" t="s">
        <v>112</v>
      </c>
      <c r="D58" s="17">
        <v>225</v>
      </c>
      <c r="E58" s="17">
        <v>195.7</v>
      </c>
      <c r="F58" s="12">
        <f t="shared" si="0"/>
        <v>86.97777777777777</v>
      </c>
    </row>
    <row r="59" spans="1:6" ht="102">
      <c r="A59" s="3" t="s">
        <v>88</v>
      </c>
      <c r="B59" s="20" t="s">
        <v>229</v>
      </c>
      <c r="C59" s="21" t="s">
        <v>240</v>
      </c>
      <c r="D59" s="14">
        <f>D60</f>
        <v>16.6</v>
      </c>
      <c r="E59" s="14">
        <f>E60</f>
        <v>33.4</v>
      </c>
      <c r="F59" s="42" t="s">
        <v>264</v>
      </c>
    </row>
    <row r="60" spans="1:6" ht="114.75">
      <c r="A60" s="3" t="s">
        <v>173</v>
      </c>
      <c r="B60" s="20" t="s">
        <v>228</v>
      </c>
      <c r="C60" s="21" t="s">
        <v>241</v>
      </c>
      <c r="D60" s="14">
        <v>16.6</v>
      </c>
      <c r="E60" s="14">
        <v>33.4</v>
      </c>
      <c r="F60" s="42" t="s">
        <v>264</v>
      </c>
    </row>
    <row r="61" spans="1:6" ht="25.5">
      <c r="A61" s="3" t="s">
        <v>174</v>
      </c>
      <c r="B61" s="36" t="s">
        <v>150</v>
      </c>
      <c r="C61" s="28" t="s">
        <v>151</v>
      </c>
      <c r="D61" s="13">
        <f>D63+D65</f>
        <v>49.4</v>
      </c>
      <c r="E61" s="13">
        <f>E63+E65</f>
        <v>49.4</v>
      </c>
      <c r="F61" s="12">
        <f t="shared" si="0"/>
        <v>100</v>
      </c>
    </row>
    <row r="62" spans="1:6" ht="104.25" customHeight="1">
      <c r="A62" s="3" t="s">
        <v>62</v>
      </c>
      <c r="B62" s="29" t="s">
        <v>196</v>
      </c>
      <c r="C62" s="34" t="s">
        <v>197</v>
      </c>
      <c r="D62" s="14">
        <f>D63</f>
        <v>49.1</v>
      </c>
      <c r="E62" s="14">
        <f>E63</f>
        <v>49.1</v>
      </c>
      <c r="F62" s="12">
        <f t="shared" si="0"/>
        <v>100</v>
      </c>
    </row>
    <row r="63" spans="1:6" ht="89.25">
      <c r="A63" s="3" t="s">
        <v>140</v>
      </c>
      <c r="B63" s="29" t="s">
        <v>198</v>
      </c>
      <c r="C63" s="30" t="s">
        <v>199</v>
      </c>
      <c r="D63" s="14">
        <v>49.1</v>
      </c>
      <c r="E63" s="14">
        <v>49.1</v>
      </c>
      <c r="F63" s="12">
        <f t="shared" si="0"/>
        <v>100</v>
      </c>
    </row>
    <row r="64" spans="1:6" ht="77.25" customHeight="1">
      <c r="A64" s="3" t="s">
        <v>141</v>
      </c>
      <c r="B64" s="29" t="s">
        <v>258</v>
      </c>
      <c r="C64" s="30" t="s">
        <v>259</v>
      </c>
      <c r="D64" s="14">
        <f>D65</f>
        <v>0.3</v>
      </c>
      <c r="E64" s="14">
        <f>E65</f>
        <v>0.3</v>
      </c>
      <c r="F64" s="12">
        <f t="shared" si="0"/>
        <v>100</v>
      </c>
    </row>
    <row r="65" spans="1:6" ht="102.75" customHeight="1">
      <c r="A65" s="3" t="s">
        <v>142</v>
      </c>
      <c r="B65" s="29" t="s">
        <v>260</v>
      </c>
      <c r="C65" s="30" t="s">
        <v>261</v>
      </c>
      <c r="D65" s="14">
        <v>0.3</v>
      </c>
      <c r="E65" s="14">
        <v>0.3</v>
      </c>
      <c r="F65" s="12">
        <f t="shared" si="0"/>
        <v>100</v>
      </c>
    </row>
    <row r="66" spans="1:6" ht="16.5" customHeight="1">
      <c r="A66" s="3" t="s">
        <v>143</v>
      </c>
      <c r="B66" s="31" t="s">
        <v>44</v>
      </c>
      <c r="C66" s="26" t="s">
        <v>45</v>
      </c>
      <c r="D66" s="13">
        <f>D67</f>
        <v>145319.6</v>
      </c>
      <c r="E66" s="13">
        <f>E67+E92</f>
        <v>113885.90000000001</v>
      </c>
      <c r="F66" s="12">
        <f t="shared" si="0"/>
        <v>78.36926333405818</v>
      </c>
    </row>
    <row r="67" spans="1:6" ht="39" customHeight="1">
      <c r="A67" s="3" t="s">
        <v>144</v>
      </c>
      <c r="B67" s="31" t="s">
        <v>46</v>
      </c>
      <c r="C67" s="26" t="s">
        <v>47</v>
      </c>
      <c r="D67" s="13">
        <f>D68+D89+D84+D71</f>
        <v>145319.6</v>
      </c>
      <c r="E67" s="13">
        <f>E68+E89+E84+E71</f>
        <v>113888.90000000001</v>
      </c>
      <c r="F67" s="12">
        <f t="shared" si="0"/>
        <v>78.37132774931943</v>
      </c>
    </row>
    <row r="68" spans="1:6" ht="25.5">
      <c r="A68" s="3" t="s">
        <v>145</v>
      </c>
      <c r="B68" s="31" t="s">
        <v>200</v>
      </c>
      <c r="C68" s="23" t="s">
        <v>201</v>
      </c>
      <c r="D68" s="13">
        <f>D69</f>
        <v>2831.3</v>
      </c>
      <c r="E68" s="13">
        <f>E69</f>
        <v>2123.5</v>
      </c>
      <c r="F68" s="12">
        <f t="shared" si="0"/>
        <v>75.00088298661392</v>
      </c>
    </row>
    <row r="69" spans="1:6" ht="52.5" customHeight="1">
      <c r="A69" s="3" t="s">
        <v>147</v>
      </c>
      <c r="B69" s="32" t="s">
        <v>202</v>
      </c>
      <c r="C69" s="24" t="s">
        <v>203</v>
      </c>
      <c r="D69" s="14">
        <f>D70</f>
        <v>2831.3</v>
      </c>
      <c r="E69" s="14">
        <f>E70</f>
        <v>2123.5</v>
      </c>
      <c r="F69" s="12">
        <f t="shared" si="0"/>
        <v>75.00088298661392</v>
      </c>
    </row>
    <row r="70" spans="1:6" ht="54" customHeight="1">
      <c r="A70" s="3" t="s">
        <v>148</v>
      </c>
      <c r="B70" s="32" t="s">
        <v>204</v>
      </c>
      <c r="C70" s="24" t="s">
        <v>205</v>
      </c>
      <c r="D70" s="14">
        <v>2831.3</v>
      </c>
      <c r="E70" s="14">
        <v>2123.5</v>
      </c>
      <c r="F70" s="12">
        <f t="shared" si="0"/>
        <v>75.00088298661392</v>
      </c>
    </row>
    <row r="71" spans="1:6" ht="39" customHeight="1">
      <c r="A71" s="3" t="s">
        <v>149</v>
      </c>
      <c r="B71" s="35" t="s">
        <v>206</v>
      </c>
      <c r="C71" s="23" t="s">
        <v>207</v>
      </c>
      <c r="D71" s="13">
        <f>D75+D77+D79+D81+D83+D73</f>
        <v>24367.299999999996</v>
      </c>
      <c r="E71" s="13">
        <f>E75+E77+E79+E81+E83+E73</f>
        <v>23039.499999999996</v>
      </c>
      <c r="F71" s="12">
        <f t="shared" si="0"/>
        <v>94.55089402601027</v>
      </c>
    </row>
    <row r="72" spans="1:9" ht="39.75" customHeight="1">
      <c r="A72" s="3" t="s">
        <v>152</v>
      </c>
      <c r="B72" s="32" t="s">
        <v>242</v>
      </c>
      <c r="C72" s="24" t="s">
        <v>243</v>
      </c>
      <c r="D72" s="14">
        <f>D73</f>
        <v>797</v>
      </c>
      <c r="E72" s="14">
        <f>E73</f>
        <v>797</v>
      </c>
      <c r="F72" s="12">
        <f t="shared" si="0"/>
        <v>100</v>
      </c>
      <c r="I72" s="9"/>
    </row>
    <row r="73" spans="1:6" ht="41.25" customHeight="1">
      <c r="A73" s="3" t="s">
        <v>153</v>
      </c>
      <c r="B73" s="32" t="s">
        <v>244</v>
      </c>
      <c r="C73" s="24" t="s">
        <v>245</v>
      </c>
      <c r="D73" s="14">
        <v>797</v>
      </c>
      <c r="E73" s="14">
        <v>797</v>
      </c>
      <c r="F73" s="12">
        <f t="shared" si="0"/>
        <v>100</v>
      </c>
    </row>
    <row r="74" spans="1:6" ht="27" customHeight="1">
      <c r="A74" s="3" t="s">
        <v>154</v>
      </c>
      <c r="B74" s="32" t="s">
        <v>208</v>
      </c>
      <c r="C74" s="32" t="s">
        <v>209</v>
      </c>
      <c r="D74" s="14">
        <f>D75</f>
        <v>100</v>
      </c>
      <c r="E74" s="14">
        <f>E75</f>
        <v>100</v>
      </c>
      <c r="F74" s="12">
        <f aca="true" t="shared" si="1" ref="F74:F94">E74/D74*100</f>
        <v>100</v>
      </c>
    </row>
    <row r="75" spans="1:6" ht="27.75" customHeight="1">
      <c r="A75" s="3" t="s">
        <v>175</v>
      </c>
      <c r="B75" s="32" t="s">
        <v>210</v>
      </c>
      <c r="C75" s="24" t="s">
        <v>211</v>
      </c>
      <c r="D75" s="14">
        <v>100</v>
      </c>
      <c r="E75" s="14">
        <v>100</v>
      </c>
      <c r="F75" s="12">
        <f t="shared" si="1"/>
        <v>100</v>
      </c>
    </row>
    <row r="76" spans="1:6" ht="39.75" customHeight="1">
      <c r="A76" s="3" t="s">
        <v>176</v>
      </c>
      <c r="B76" s="32" t="s">
        <v>212</v>
      </c>
      <c r="C76" s="24" t="s">
        <v>213</v>
      </c>
      <c r="D76" s="14">
        <f>D77</f>
        <v>18364.5</v>
      </c>
      <c r="E76" s="14">
        <f>E77</f>
        <v>18364.5</v>
      </c>
      <c r="F76" s="12">
        <f t="shared" si="1"/>
        <v>100</v>
      </c>
    </row>
    <row r="77" spans="1:6" ht="40.5" customHeight="1">
      <c r="A77" s="3" t="s">
        <v>177</v>
      </c>
      <c r="B77" s="32" t="s">
        <v>214</v>
      </c>
      <c r="C77" s="24" t="s">
        <v>215</v>
      </c>
      <c r="D77" s="14">
        <v>18364.5</v>
      </c>
      <c r="E77" s="14">
        <v>18364.5</v>
      </c>
      <c r="F77" s="12">
        <f t="shared" si="1"/>
        <v>100</v>
      </c>
    </row>
    <row r="78" spans="1:6" ht="40.5" customHeight="1">
      <c r="A78" s="3" t="s">
        <v>178</v>
      </c>
      <c r="B78" s="32" t="s">
        <v>216</v>
      </c>
      <c r="C78" s="32" t="s">
        <v>217</v>
      </c>
      <c r="D78" s="14">
        <f>D79</f>
        <v>725.1</v>
      </c>
      <c r="E78" s="14">
        <f>E79</f>
        <v>725.1</v>
      </c>
      <c r="F78" s="12">
        <f t="shared" si="1"/>
        <v>100</v>
      </c>
    </row>
    <row r="79" spans="1:6" ht="39" customHeight="1">
      <c r="A79" s="3" t="s">
        <v>191</v>
      </c>
      <c r="B79" s="32" t="s">
        <v>218</v>
      </c>
      <c r="C79" s="24" t="s">
        <v>219</v>
      </c>
      <c r="D79" s="14">
        <v>725.1</v>
      </c>
      <c r="E79" s="14">
        <v>725.1</v>
      </c>
      <c r="F79" s="12">
        <f t="shared" si="1"/>
        <v>100</v>
      </c>
    </row>
    <row r="80" spans="1:6" ht="80.25" customHeight="1">
      <c r="A80" s="3" t="s">
        <v>192</v>
      </c>
      <c r="B80" s="32" t="s">
        <v>220</v>
      </c>
      <c r="C80" s="24" t="s">
        <v>221</v>
      </c>
      <c r="D80" s="14">
        <f>D81</f>
        <v>2863.6</v>
      </c>
      <c r="E80" s="14">
        <f>E81</f>
        <v>2863.6</v>
      </c>
      <c r="F80" s="12">
        <f t="shared" si="1"/>
        <v>100</v>
      </c>
    </row>
    <row r="81" spans="1:6" ht="79.5" customHeight="1">
      <c r="A81" s="3" t="s">
        <v>193</v>
      </c>
      <c r="B81" s="32" t="s">
        <v>222</v>
      </c>
      <c r="C81" s="24" t="s">
        <v>223</v>
      </c>
      <c r="D81" s="14">
        <v>2863.6</v>
      </c>
      <c r="E81" s="14">
        <v>2863.6</v>
      </c>
      <c r="F81" s="12">
        <f t="shared" si="1"/>
        <v>100</v>
      </c>
    </row>
    <row r="82" spans="1:6" ht="12.75">
      <c r="A82" s="3" t="s">
        <v>230</v>
      </c>
      <c r="B82" s="32" t="s">
        <v>224</v>
      </c>
      <c r="C82" s="24" t="s">
        <v>225</v>
      </c>
      <c r="D82" s="14">
        <f>D83</f>
        <v>1517.1</v>
      </c>
      <c r="E82" s="14">
        <f>E83</f>
        <v>189.3</v>
      </c>
      <c r="F82" s="12">
        <f t="shared" si="1"/>
        <v>12.47775360885901</v>
      </c>
    </row>
    <row r="83" spans="1:6" ht="28.5" customHeight="1">
      <c r="A83" s="3" t="s">
        <v>194</v>
      </c>
      <c r="B83" s="32" t="s">
        <v>226</v>
      </c>
      <c r="C83" s="24" t="s">
        <v>227</v>
      </c>
      <c r="D83" s="14">
        <v>1517.1</v>
      </c>
      <c r="E83" s="14">
        <v>189.3</v>
      </c>
      <c r="F83" s="12">
        <f t="shared" si="1"/>
        <v>12.47775360885901</v>
      </c>
    </row>
    <row r="84" spans="1:6" ht="25.5">
      <c r="A84" s="3" t="s">
        <v>195</v>
      </c>
      <c r="B84" s="31" t="s">
        <v>165</v>
      </c>
      <c r="C84" s="23" t="s">
        <v>137</v>
      </c>
      <c r="D84" s="13">
        <f>D86+D88</f>
        <v>806.6</v>
      </c>
      <c r="E84" s="13">
        <f>E86+E88</f>
        <v>582.3000000000001</v>
      </c>
      <c r="F84" s="12">
        <f t="shared" si="1"/>
        <v>72.19191668732954</v>
      </c>
    </row>
    <row r="85" spans="1:6" ht="38.25">
      <c r="A85" s="3" t="s">
        <v>246</v>
      </c>
      <c r="B85" s="33" t="s">
        <v>166</v>
      </c>
      <c r="C85" s="24" t="s">
        <v>67</v>
      </c>
      <c r="D85" s="14">
        <f>D86</f>
        <v>0.2</v>
      </c>
      <c r="E85" s="14">
        <f>E86</f>
        <v>0.2</v>
      </c>
      <c r="F85" s="12">
        <f t="shared" si="1"/>
        <v>100</v>
      </c>
    </row>
    <row r="86" spans="1:6" ht="54.75" customHeight="1">
      <c r="A86" s="3" t="s">
        <v>247</v>
      </c>
      <c r="B86" s="33" t="s">
        <v>167</v>
      </c>
      <c r="C86" s="24" t="s">
        <v>113</v>
      </c>
      <c r="D86" s="14">
        <v>0.2</v>
      </c>
      <c r="E86" s="14">
        <v>0.2</v>
      </c>
      <c r="F86" s="12">
        <f t="shared" si="1"/>
        <v>100</v>
      </c>
    </row>
    <row r="87" spans="1:6" ht="51">
      <c r="A87" s="3" t="s">
        <v>248</v>
      </c>
      <c r="B87" s="32" t="s">
        <v>168</v>
      </c>
      <c r="C87" s="24" t="s">
        <v>68</v>
      </c>
      <c r="D87" s="14">
        <f>D88</f>
        <v>806.4</v>
      </c>
      <c r="E87" s="14">
        <f>E88</f>
        <v>582.1</v>
      </c>
      <c r="F87" s="12">
        <f t="shared" si="1"/>
        <v>72.18501984126985</v>
      </c>
    </row>
    <row r="88" spans="1:6" ht="53.25" customHeight="1">
      <c r="A88" s="3" t="s">
        <v>249</v>
      </c>
      <c r="B88" s="32" t="s">
        <v>169</v>
      </c>
      <c r="C88" s="24" t="s">
        <v>138</v>
      </c>
      <c r="D88" s="14">
        <v>806.4</v>
      </c>
      <c r="E88" s="14">
        <v>582.1</v>
      </c>
      <c r="F88" s="12">
        <f t="shared" si="1"/>
        <v>72.18501984126985</v>
      </c>
    </row>
    <row r="89" spans="1:6" ht="12.75">
      <c r="A89" s="3" t="s">
        <v>250</v>
      </c>
      <c r="B89" s="31" t="s">
        <v>170</v>
      </c>
      <c r="C89" s="26" t="s">
        <v>51</v>
      </c>
      <c r="D89" s="13">
        <f>D90</f>
        <v>117314.4</v>
      </c>
      <c r="E89" s="13">
        <f>E90</f>
        <v>88143.6</v>
      </c>
      <c r="F89" s="12">
        <f t="shared" si="1"/>
        <v>75.13451034144147</v>
      </c>
    </row>
    <row r="90" spans="1:6" ht="25.5">
      <c r="A90" s="3" t="s">
        <v>251</v>
      </c>
      <c r="B90" s="33" t="s">
        <v>171</v>
      </c>
      <c r="C90" s="27" t="s">
        <v>52</v>
      </c>
      <c r="D90" s="14">
        <f>D91</f>
        <v>117314.4</v>
      </c>
      <c r="E90" s="14">
        <f>E91</f>
        <v>88143.6</v>
      </c>
      <c r="F90" s="12">
        <f t="shared" si="1"/>
        <v>75.13451034144147</v>
      </c>
    </row>
    <row r="91" spans="1:6" ht="38.25">
      <c r="A91" s="3" t="s">
        <v>256</v>
      </c>
      <c r="B91" s="33" t="s">
        <v>172</v>
      </c>
      <c r="C91" s="27" t="s">
        <v>139</v>
      </c>
      <c r="D91" s="14">
        <v>117314.4</v>
      </c>
      <c r="E91" s="14">
        <v>88143.6</v>
      </c>
      <c r="F91" s="12">
        <f t="shared" si="1"/>
        <v>75.13451034144147</v>
      </c>
    </row>
    <row r="92" spans="1:6" ht="63.75">
      <c r="A92" s="3" t="s">
        <v>257</v>
      </c>
      <c r="B92" s="37" t="s">
        <v>252</v>
      </c>
      <c r="C92" s="38" t="s">
        <v>253</v>
      </c>
      <c r="D92" s="13">
        <f>D93</f>
        <v>0</v>
      </c>
      <c r="E92" s="13">
        <f>E93</f>
        <v>-3</v>
      </c>
      <c r="F92" s="12">
        <v>0</v>
      </c>
    </row>
    <row r="93" spans="1:6" ht="51">
      <c r="A93" s="3" t="s">
        <v>262</v>
      </c>
      <c r="B93" s="39" t="s">
        <v>254</v>
      </c>
      <c r="C93" s="40" t="s">
        <v>255</v>
      </c>
      <c r="D93" s="14">
        <v>0</v>
      </c>
      <c r="E93" s="14">
        <v>-3</v>
      </c>
      <c r="F93" s="41">
        <v>0</v>
      </c>
    </row>
    <row r="94" spans="1:6" ht="12.75">
      <c r="A94" s="3" t="s">
        <v>263</v>
      </c>
      <c r="B94" s="18" t="s">
        <v>135</v>
      </c>
      <c r="C94" s="19" t="s">
        <v>136</v>
      </c>
      <c r="D94" s="13">
        <f>D9+D66</f>
        <v>209062.1</v>
      </c>
      <c r="E94" s="13">
        <f>E9+E66</f>
        <v>152015.2</v>
      </c>
      <c r="F94" s="41">
        <f t="shared" si="1"/>
        <v>72.71294031773334</v>
      </c>
    </row>
    <row r="95" spans="2:3" ht="12.75">
      <c r="B95" s="15"/>
      <c r="C95" s="9"/>
    </row>
    <row r="96" spans="2:3" ht="12.75">
      <c r="B96" s="15"/>
      <c r="C96" s="9"/>
    </row>
    <row r="97" spans="2:3" ht="12.75">
      <c r="B97" s="15"/>
      <c r="C97" s="9"/>
    </row>
    <row r="98" spans="2:3" ht="12.75">
      <c r="B98" s="15"/>
      <c r="C98" s="9"/>
    </row>
    <row r="99" spans="2:3" ht="12.75">
      <c r="B99" s="15"/>
      <c r="C99" s="9"/>
    </row>
    <row r="100" spans="2:3" ht="12.75">
      <c r="B100" s="15"/>
      <c r="C100" s="9"/>
    </row>
    <row r="101" spans="2:3" ht="12.75">
      <c r="B101" s="15"/>
      <c r="C101" s="9"/>
    </row>
    <row r="102" spans="2:3" ht="12.75">
      <c r="B102" s="15"/>
      <c r="C102" s="9"/>
    </row>
    <row r="103" spans="2:3" ht="12.75">
      <c r="B103" s="15"/>
      <c r="C103" s="9"/>
    </row>
    <row r="104" spans="2:3" ht="12.75">
      <c r="B104" s="15"/>
      <c r="C104" s="9"/>
    </row>
    <row r="105" spans="2:3" ht="12.75">
      <c r="B105" s="15"/>
      <c r="C105" s="9"/>
    </row>
    <row r="106" spans="2:3" ht="12.75">
      <c r="B106" s="15"/>
      <c r="C106" s="9"/>
    </row>
    <row r="107" spans="2:3" ht="12.75">
      <c r="B107" s="15"/>
      <c r="C107" s="9"/>
    </row>
    <row r="108" spans="2:3" ht="12.75">
      <c r="B108" s="15"/>
      <c r="C108" s="9"/>
    </row>
    <row r="109" spans="2:3" ht="12.75">
      <c r="B109" s="15"/>
      <c r="C109" s="9"/>
    </row>
    <row r="110" spans="2:3" ht="12.75">
      <c r="B110" s="15"/>
      <c r="C110" s="9"/>
    </row>
    <row r="111" spans="2:3" ht="12.75">
      <c r="B111" s="15"/>
      <c r="C111" s="9"/>
    </row>
    <row r="112" spans="2:3" ht="12.75">
      <c r="B112" s="15"/>
      <c r="C112" s="9"/>
    </row>
    <row r="113" spans="2:3" ht="12.75">
      <c r="B113" s="15"/>
      <c r="C113" s="9"/>
    </row>
    <row r="114" spans="2:3" ht="12.75">
      <c r="B114" s="15"/>
      <c r="C114" s="9"/>
    </row>
    <row r="115" spans="2:3" ht="12.75">
      <c r="B115" s="15"/>
      <c r="C115" s="9"/>
    </row>
  </sheetData>
  <sheetProtection/>
  <mergeCells count="9">
    <mergeCell ref="C2:F2"/>
    <mergeCell ref="C3:F3"/>
    <mergeCell ref="A5:F5"/>
    <mergeCell ref="D1:F1"/>
    <mergeCell ref="E7:F7"/>
    <mergeCell ref="A7:A8"/>
    <mergeCell ref="B7:B8"/>
    <mergeCell ref="C7:C8"/>
    <mergeCell ref="D7:D8"/>
  </mergeCells>
  <printOptions/>
  <pageMargins left="0.75" right="0.4" top="0.57" bottom="0.6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</cp:lastModifiedBy>
  <cp:lastPrinted>2020-10-16T06:02:41Z</cp:lastPrinted>
  <dcterms:created xsi:type="dcterms:W3CDTF">2009-11-02T10:02:05Z</dcterms:created>
  <dcterms:modified xsi:type="dcterms:W3CDTF">2020-10-16T06:02:49Z</dcterms:modified>
  <cp:category/>
  <cp:version/>
  <cp:contentType/>
  <cp:contentStatus/>
</cp:coreProperties>
</file>